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por subir\"/>
    </mc:Choice>
  </mc:AlternateContent>
  <xr:revisionPtr revIDLastSave="0" documentId="8_{037F7C88-DEA6-4B2A-90A4-FF0422D681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GRAL VHP" sheetId="1" r:id="rId1"/>
    <sheet name="IMCA VHP" sheetId="2" state="hidden" r:id="rId2"/>
    <sheet name="DIF VHP" sheetId="3" state="hidden" r:id="rId3"/>
    <sheet name="JUMAPA VHP" sheetId="4" state="hidden" r:id="rId4"/>
  </sheets>
  <definedNames>
    <definedName name="_xlnm._FilterDatabase" localSheetId="0" hidden="1">'INTEGRAL VHP'!$A$2:$F$38</definedName>
    <definedName name="Print_Area" localSheetId="0">'INTEGRAL VHP'!$A$1:$F$50</definedName>
  </definedNames>
  <calcPr calcId="191029"/>
</workbook>
</file>

<file path=xl/calcChain.xml><?xml version="1.0" encoding="utf-8"?>
<calcChain xmlns="http://schemas.openxmlformats.org/spreadsheetml/2006/main">
  <c r="F38" i="1" l="1"/>
  <c r="E38" i="1"/>
  <c r="D38" i="1"/>
  <c r="C38" i="1"/>
  <c r="B38" i="1"/>
  <c r="F38" i="4"/>
  <c r="D38" i="4"/>
  <c r="C38" i="4"/>
  <c r="B38" i="4"/>
  <c r="F38" i="3"/>
  <c r="F38" i="2"/>
  <c r="F48" i="1"/>
  <c r="C36" i="1"/>
  <c r="C35" i="1"/>
  <c r="D32" i="1"/>
  <c r="D31" i="1"/>
  <c r="D30" i="1"/>
  <c r="D29" i="1"/>
  <c r="D28" i="1"/>
  <c r="C32" i="1"/>
  <c r="C31" i="1"/>
  <c r="C30" i="1"/>
  <c r="C29" i="1"/>
  <c r="C28" i="1"/>
  <c r="C27" i="1" s="1"/>
  <c r="B25" i="1"/>
  <c r="B24" i="1"/>
  <c r="B23" i="1"/>
  <c r="E18" i="1"/>
  <c r="E17" i="1"/>
  <c r="C16" i="1"/>
  <c r="C18" i="1"/>
  <c r="C17" i="1"/>
  <c r="F5" i="1"/>
  <c r="F4" i="1"/>
  <c r="D9" i="1"/>
  <c r="D14" i="1"/>
  <c r="D13" i="1"/>
  <c r="D12" i="1"/>
  <c r="D11" i="1"/>
  <c r="D10" i="1"/>
  <c r="C9" i="1"/>
  <c r="C14" i="1"/>
  <c r="C13" i="1"/>
  <c r="C12" i="1"/>
  <c r="C11" i="1"/>
  <c r="C10" i="1"/>
  <c r="B7" i="1"/>
  <c r="B6" i="1"/>
  <c r="B5" i="1"/>
  <c r="F36" i="4"/>
  <c r="F35" i="4"/>
  <c r="E34" i="4"/>
  <c r="F34" i="4" s="1"/>
  <c r="F32" i="4"/>
  <c r="F31" i="4"/>
  <c r="F30" i="4"/>
  <c r="F29" i="4"/>
  <c r="F28" i="4"/>
  <c r="D27" i="4"/>
  <c r="C27" i="4"/>
  <c r="F27" i="4" s="1"/>
  <c r="F25" i="4"/>
  <c r="F24" i="4"/>
  <c r="F23" i="4"/>
  <c r="B22" i="4"/>
  <c r="F22" i="4" s="1"/>
  <c r="E20" i="4"/>
  <c r="E38" i="4" s="1"/>
  <c r="C20" i="4"/>
  <c r="F18" i="4"/>
  <c r="F17" i="4"/>
  <c r="F16" i="4"/>
  <c r="E16" i="4"/>
  <c r="F14" i="4"/>
  <c r="F13" i="4"/>
  <c r="F12" i="4"/>
  <c r="F11" i="4"/>
  <c r="F10" i="4"/>
  <c r="D9" i="4"/>
  <c r="D20" i="4" s="1"/>
  <c r="C9" i="4"/>
  <c r="F7" i="4"/>
  <c r="F6" i="4"/>
  <c r="F5" i="4"/>
  <c r="F4" i="4"/>
  <c r="B4" i="4"/>
  <c r="B20" i="4" s="1"/>
  <c r="F20" i="4" l="1"/>
  <c r="F9" i="4"/>
  <c r="F36" i="3" l="1"/>
  <c r="F35" i="3"/>
  <c r="E34" i="3"/>
  <c r="F34" i="3" s="1"/>
  <c r="F32" i="3"/>
  <c r="F31" i="3"/>
  <c r="F30" i="3"/>
  <c r="F29" i="3"/>
  <c r="F28" i="3"/>
  <c r="F27" i="3"/>
  <c r="D27" i="3"/>
  <c r="C27" i="3"/>
  <c r="F25" i="3"/>
  <c r="F24" i="3"/>
  <c r="F23" i="3"/>
  <c r="B22" i="3"/>
  <c r="F22" i="3" s="1"/>
  <c r="B20" i="3"/>
  <c r="B38" i="3" s="1"/>
  <c r="F18" i="3"/>
  <c r="F17" i="3"/>
  <c r="E16" i="3"/>
  <c r="F16" i="3" s="1"/>
  <c r="F14" i="3"/>
  <c r="F13" i="3"/>
  <c r="F12" i="3"/>
  <c r="F11" i="3"/>
  <c r="F10" i="3"/>
  <c r="D9" i="3"/>
  <c r="D20" i="3" s="1"/>
  <c r="D38" i="3" s="1"/>
  <c r="C9" i="3"/>
  <c r="F9" i="3" s="1"/>
  <c r="F7" i="3"/>
  <c r="F6" i="3"/>
  <c r="F5" i="3"/>
  <c r="B4" i="3"/>
  <c r="F4" i="3" s="1"/>
  <c r="C20" i="3" l="1"/>
  <c r="C38" i="3" s="1"/>
  <c r="E20" i="3"/>
  <c r="E38" i="3" s="1"/>
  <c r="F20" i="3"/>
  <c r="B4" i="2" l="1"/>
  <c r="B20" i="2" s="1"/>
  <c r="C9" i="2"/>
  <c r="C20" i="2" s="1"/>
  <c r="C38" i="2" s="1"/>
  <c r="C27" i="2"/>
  <c r="D38" i="2"/>
  <c r="F36" i="2"/>
  <c r="F35" i="2"/>
  <c r="E34" i="2"/>
  <c r="F34" i="2" s="1"/>
  <c r="F32" i="2"/>
  <c r="F31" i="2"/>
  <c r="F30" i="2"/>
  <c r="F29" i="2"/>
  <c r="F28" i="2"/>
  <c r="D27" i="2"/>
  <c r="F27" i="2"/>
  <c r="F25" i="2"/>
  <c r="F24" i="2"/>
  <c r="F23" i="2"/>
  <c r="B22" i="2"/>
  <c r="F22" i="2" s="1"/>
  <c r="E20" i="2"/>
  <c r="E38" i="2" s="1"/>
  <c r="D20" i="2"/>
  <c r="F18" i="2"/>
  <c r="F17" i="2"/>
  <c r="E16" i="2"/>
  <c r="F16" i="2" s="1"/>
  <c r="F14" i="2"/>
  <c r="F13" i="2"/>
  <c r="F12" i="2"/>
  <c r="F11" i="2"/>
  <c r="F10" i="2"/>
  <c r="D9" i="2"/>
  <c r="F7" i="2"/>
  <c r="F6" i="2"/>
  <c r="F5" i="2"/>
  <c r="B38" i="2" l="1"/>
  <c r="F20" i="2"/>
  <c r="F9" i="2"/>
  <c r="F4" i="2"/>
  <c r="E34" i="1" l="1"/>
  <c r="C34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4" i="1"/>
  <c r="F13" i="1"/>
  <c r="F12" i="1"/>
  <c r="F11" i="1"/>
  <c r="F10" i="1"/>
  <c r="F7" i="1"/>
  <c r="F6" i="1"/>
  <c r="B4" i="1"/>
  <c r="F16" i="1" l="1"/>
  <c r="F9" i="1"/>
  <c r="F27" i="1"/>
  <c r="F34" i="1"/>
  <c r="F20" i="1" l="1"/>
</calcChain>
</file>

<file path=xl/sharedStrings.xml><?xml version="1.0" encoding="utf-8"?>
<sst xmlns="http://schemas.openxmlformats.org/spreadsheetml/2006/main" count="154" uniqueCount="41">
  <si>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</si>
  <si>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</si>
  <si>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</si>
  <si>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</si>
  <si>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</si>
  <si>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</si>
  <si>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</si>
  <si>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</si>
  <si>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</si>
  <si>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</si>
  <si>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</si>
  <si>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</si>
  <si>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</si>
  <si>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</si>
  <si>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</si>
  <si>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</si>
  <si>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</si>
  <si>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</si>
  <si>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</si>
  <si>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</si>
  <si>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</si>
  <si>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</si>
  <si>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</si>
  <si>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</si>
  <si>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</si>
  <si>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Cultura de Acámbaro, Guanajuato
Estado de Variación en la Hacienda Pública
Del 1 de Enero al 31 de Diciembre de 2022
(Cifras en Pesos)</t>
  </si>
  <si>
    <t>Hacienda Pública / Patrimonio Generado del Ejercicio</t>
  </si>
  <si>
    <t>Exceso o Insuficiencia en la Actualización de la Hacienda Pública / Patrimonio Neto de 2021</t>
  </si>
  <si>
    <t>Sistema para el Desarrollo Integral de la Familia del Municipio de Acámbaro, Guanajuato
Estado de Variación en la Hacienda Pública
Del 1 de Enero al 31 de Diciembre de 2022
(Cifras en Pesos)</t>
  </si>
  <si>
    <t>____________________________________________</t>
  </si>
  <si>
    <t>__________________________________________</t>
  </si>
  <si>
    <t>Mtra. Yazmin Romero Corral</t>
  </si>
  <si>
    <t>C.P. Blanca Aurelia Ortega Garcia</t>
  </si>
  <si>
    <t>Directora del Sistema Municipal DIF</t>
  </si>
  <si>
    <t>Subdirectora de Administracion y Finanzas SMDIF</t>
  </si>
  <si>
    <t>Junta Municipal de Agua Potable y Alcantarillado de Acámbaro, Gto.
Estado de Variación en la Hacienda Pública
Del 1 de Enero al 31 de Diciembre de 2022
(Cifras en Pesos)</t>
  </si>
  <si>
    <t>IMCA</t>
  </si>
  <si>
    <t>DIF</t>
  </si>
  <si>
    <t>JUMAPA</t>
  </si>
  <si>
    <t>INTEGRAL</t>
  </si>
  <si>
    <t>INTEGRAL DE PARAMUNICIPALES DEL MUNICIPIO DE ACAMBARO, GTO.
ESTADO DE VARIACION EN LA HACIENDA PÚBLICA
 DEL 01 DE ENERO DEL 2022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</si>
</sst>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3" fontId="3" fillId="0" borderId="4" xfId="17" applyFont="1" applyBorder="1" applyAlignment="1">
      <alignment horizontal="center" vertical="center" wrapText="1"/>
    </xf>
    <xf numFmtId="4" fontId="2" fillId="0" borderId="0" xfId="9" applyNumberFormat="1" applyFont="1" applyAlignment="1" applyProtection="1">
      <alignment vertical="top"/>
      <protection locked="0"/>
    </xf>
    <xf numFmtId="43" fontId="2" fillId="0" borderId="0" xfId="17" applyFont="1" applyAlignment="1" applyProtection="1">
      <alignment vertical="top"/>
      <protection locked="0"/>
    </xf>
    <xf numFmtId="4" fontId="2" fillId="0" borderId="5" xfId="9" applyNumberFormat="1" applyFont="1" applyBorder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942974</xdr:colOff>
      <xdr:row>46</xdr:row>
      <xdr:rowOff>66676</xdr:rowOff>
    </xdr:from>
    <xdr:to>
      <xdr:col>4</xdr:col>
      <xdr:colOff>571500</xdr:colOff>
      <xdr:row>49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903C65-1238-4A8E-804B-8F84ECAAA88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942974" y="8286751"/>
          <a:ext cx="6486526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workbookViewId="0">
      <selection activeCell="A80" sqref="A80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9" t="s">
        <v>40</v>
      </c>
      <c r="B1" s="30"/>
      <c r="C1" s="30"/>
      <c r="D1" s="30"/>
      <c r="E1" s="30"/>
      <c r="F1" s="3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142204670.70000002</v>
      </c>
      <c r="C4" s="9"/>
      <c r="D4" s="9"/>
      <c r="E4" s="9"/>
      <c r="F4" s="11">
        <f>SUM(B4:E4)</f>
        <v>142204670.70000002</v>
      </c>
    </row>
    <row r="5" spans="1:6" ht="11.25" customHeight="1" x14ac:dyDescent="0.2">
      <c r="A5" s="12" t="s">
        <v>0</v>
      </c>
      <c r="B5" s="13">
        <f>'IMCA VHP'!B5+'DIF VHP'!B5+'JUMAPA VHP'!B5</f>
        <v>141500118.20000002</v>
      </c>
      <c r="C5" s="9"/>
      <c r="D5" s="9"/>
      <c r="E5" s="9"/>
      <c r="F5" s="11">
        <f>SUM(B5:E5)</f>
        <v>141500118.20000002</v>
      </c>
    </row>
    <row r="6" spans="1:6" ht="11.25" customHeight="1" x14ac:dyDescent="0.2">
      <c r="A6" s="12" t="s">
        <v>4</v>
      </c>
      <c r="B6" s="13">
        <f>'IMCA VHP'!B6+'DIF VHP'!B6+'JUMAPA VHP'!B6</f>
        <v>704552.5</v>
      </c>
      <c r="C6" s="9"/>
      <c r="D6" s="9"/>
      <c r="E6" s="9"/>
      <c r="F6" s="11">
        <f t="shared" ref="F6:F36" si="0">SUM(B6:E6)</f>
        <v>704552.5</v>
      </c>
    </row>
    <row r="7" spans="1:6" ht="11.25" customHeight="1" x14ac:dyDescent="0.2">
      <c r="A7" s="12" t="s">
        <v>6</v>
      </c>
      <c r="B7" s="13">
        <f>'IMCA VHP'!B7+'DIF VHP'!B7+'JUMAPA VHP'!B7</f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19</v>
      </c>
      <c r="B9" s="9"/>
      <c r="C9" s="11">
        <f>SUM(C10:C14)</f>
        <v>-33228847.350000001</v>
      </c>
      <c r="D9" s="11">
        <f>SUM(D10:D14)</f>
        <v>10350069.300000001</v>
      </c>
      <c r="E9" s="9"/>
      <c r="F9" s="11">
        <f t="shared" si="0"/>
        <v>-22878778.050000001</v>
      </c>
    </row>
    <row r="10" spans="1:6" ht="11.25" customHeight="1" x14ac:dyDescent="0.2">
      <c r="A10" s="12" t="s">
        <v>7</v>
      </c>
      <c r="B10" s="9"/>
      <c r="C10" s="13">
        <f>'IMCA VHP'!C10+'DIF VHP'!C10+'JUMAPA VHP'!C10</f>
        <v>0</v>
      </c>
      <c r="D10" s="13">
        <f>'IMCA VHP'!D10+'DIF VHP'!D10+'JUMAPA VHP'!D10</f>
        <v>10350069.300000001</v>
      </c>
      <c r="E10" s="9"/>
      <c r="F10" s="11">
        <f t="shared" si="0"/>
        <v>10350069.300000001</v>
      </c>
    </row>
    <row r="11" spans="1:6" ht="11.25" customHeight="1" x14ac:dyDescent="0.2">
      <c r="A11" s="12" t="s">
        <v>8</v>
      </c>
      <c r="B11" s="9"/>
      <c r="C11" s="13">
        <f>'IMCA VHP'!C11+'DIF VHP'!C11+'JUMAPA VHP'!C11</f>
        <v>-33228847.350000001</v>
      </c>
      <c r="D11" s="13">
        <f>'IMCA VHP'!D11+'DIF VHP'!D11+'JUMAPA VHP'!D11</f>
        <v>0</v>
      </c>
      <c r="E11" s="9"/>
      <c r="F11" s="11">
        <f t="shared" si="0"/>
        <v>-33228847.350000001</v>
      </c>
    </row>
    <row r="12" spans="1:6" ht="11.25" customHeight="1" x14ac:dyDescent="0.2">
      <c r="A12" s="12" t="s">
        <v>16</v>
      </c>
      <c r="B12" s="9"/>
      <c r="C12" s="13">
        <f>'IMCA VHP'!C12+'DIF VHP'!C12+'JUMAPA VHP'!C12</f>
        <v>0</v>
      </c>
      <c r="D12" s="13">
        <f>'IMCA VHP'!D12+'DIF VHP'!D12+'JUMAPA VHP'!D12</f>
        <v>0</v>
      </c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f>'IMCA VHP'!C13+'DIF VHP'!C13+'JUMAPA VHP'!C13</f>
        <v>0</v>
      </c>
      <c r="D13" s="13">
        <f>'IMCA VHP'!D13+'DIF VHP'!D13+'JUMAPA VHP'!D13</f>
        <v>0</v>
      </c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f>'IMCA VHP'!C14+'DIF VHP'!C14+'JUMAPA VHP'!C14</f>
        <v>0</v>
      </c>
      <c r="D14" s="13">
        <f>'IMCA VHP'!D14+'DIF VHP'!D14+'JUMAPA VHP'!D14</f>
        <v>0</v>
      </c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20</v>
      </c>
      <c r="B16" s="9"/>
      <c r="C16" s="11">
        <f>SUM(C17:C18)</f>
        <v>0</v>
      </c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>
        <f>'IMCA VHP'!C17+'DIF VHP'!C17+'JUMAPA VHP'!C17</f>
        <v>0</v>
      </c>
      <c r="D17" s="9"/>
      <c r="E17" s="13">
        <f>'IMCA VHP'!E17+'DIF VHP'!E17+'JUMAPA VHP'!E17</f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>
        <f>'IMCA VHP'!C18+'DIF VHP'!C18+'JUMAPA VHP'!C18</f>
        <v>0</v>
      </c>
      <c r="D18" s="9"/>
      <c r="E18" s="13">
        <f>'IMCA VHP'!E18+'DIF VHP'!E18+'JUMAPA VHP'!E18</f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17</v>
      </c>
      <c r="B20" s="11"/>
      <c r="C20" s="11"/>
      <c r="D20" s="11"/>
      <c r="E20" s="11"/>
      <c r="F20" s="11">
        <f>F16+F9+F4</f>
        <v>119325892.65000002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21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2">
      <c r="A23" s="12" t="s">
        <v>0</v>
      </c>
      <c r="B23" s="13">
        <f>'IMCA VHP'!B23+'DIF VHP'!B23+'JUMAPA VHP'!B23</f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f>'IMCA VHP'!B24+'DIF VHP'!B24+'JUMAPA VHP'!B24</f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f>'IMCA VHP'!B25+'DIF VHP'!B25+'JUMAPA VHP'!B25</f>
        <v>0</v>
      </c>
      <c r="C25" s="9"/>
      <c r="D25" s="9"/>
      <c r="E25" s="9"/>
      <c r="F25" s="11">
        <f t="shared" si="0"/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>
        <f>SUM(C28:C32)</f>
        <v>9778752.5299999993</v>
      </c>
      <c r="D27" s="11">
        <f>SUM(D28:D32)</f>
        <v>-1256267.3900000006</v>
      </c>
      <c r="E27" s="9"/>
      <c r="F27" s="11">
        <f t="shared" si="0"/>
        <v>8522485.1399999987</v>
      </c>
    </row>
    <row r="28" spans="1:6" ht="11.25" customHeight="1" x14ac:dyDescent="0.2">
      <c r="A28" s="12" t="s">
        <v>7</v>
      </c>
      <c r="B28" s="9"/>
      <c r="C28" s="9">
        <f>'IMCA VHP'!C28+'DIF VHP'!C28+'JUMAPA VHP'!C28</f>
        <v>0</v>
      </c>
      <c r="D28" s="13">
        <f>'IMCA VHP'!D28+'DIF VHP'!D28+'JUMAPA VHP'!D28</f>
        <v>9093801.9100000001</v>
      </c>
      <c r="E28" s="9"/>
      <c r="F28" s="11">
        <f t="shared" si="0"/>
        <v>9093801.9100000001</v>
      </c>
    </row>
    <row r="29" spans="1:6" ht="11.25" customHeight="1" x14ac:dyDescent="0.2">
      <c r="A29" s="12" t="s">
        <v>8</v>
      </c>
      <c r="B29" s="9"/>
      <c r="C29" s="25">
        <f>'IMCA VHP'!C29+'DIF VHP'!C29+'JUMAPA VHP'!C29</f>
        <v>9778752.5299999993</v>
      </c>
      <c r="D29" s="13">
        <f>'IMCA VHP'!D29+'DIF VHP'!D29+'JUMAPA VHP'!D29</f>
        <v>-10350069.300000001</v>
      </c>
      <c r="E29" s="9"/>
      <c r="F29" s="11">
        <f t="shared" si="0"/>
        <v>-571316.77000000142</v>
      </c>
    </row>
    <row r="30" spans="1:6" ht="11.25" customHeight="1" x14ac:dyDescent="0.2">
      <c r="A30" s="12" t="s">
        <v>16</v>
      </c>
      <c r="B30" s="9"/>
      <c r="C30" s="9">
        <f>'IMCA VHP'!C30+'DIF VHP'!C30+'JUMAPA VHP'!C30</f>
        <v>0</v>
      </c>
      <c r="D30" s="13">
        <f>'IMCA VHP'!D30+'DIF VHP'!D30+'JUMAPA VHP'!D30</f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>
        <f>'IMCA VHP'!C31+'DIF VHP'!C31+'JUMAPA VHP'!C31</f>
        <v>0</v>
      </c>
      <c r="D31" s="13">
        <f>'IMCA VHP'!D31+'DIF VHP'!D31+'JUMAPA VHP'!D31</f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>
        <f>'IMCA VHP'!C32+'DIF VHP'!C32+'JUMAPA VHP'!C32</f>
        <v>0</v>
      </c>
      <c r="D32" s="13">
        <f>'IMCA VHP'!D32+'DIF VHP'!D32+'JUMAPA VHP'!D32</f>
        <v>0</v>
      </c>
      <c r="E32" s="9"/>
      <c r="F32" s="11">
        <f t="shared" si="0"/>
        <v>0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18">
        <f>C35+C36</f>
        <v>0</v>
      </c>
      <c r="D34" s="9"/>
      <c r="E34" s="18">
        <f>E35+E36</f>
        <v>0</v>
      </c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13">
        <f>'IMCA VHP'!C35+'DIF VHP'!C35+'JUMAPA VHP'!C35</f>
        <v>0</v>
      </c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13">
        <f>'IMCA VHP'!C36+'DIF VHP'!C36+'JUMAPA VHP'!C36</f>
        <v>0</v>
      </c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6">
        <f>'IMCA VHP'!B38+'DIF VHP'!B38+'JUMAPA VHP'!B38</f>
        <v>142204670.70000002</v>
      </c>
      <c r="C38" s="16">
        <f>'IMCA VHP'!C38+'DIF VHP'!C38+'JUMAPA VHP'!C38</f>
        <v>-23450094.82</v>
      </c>
      <c r="D38" s="16">
        <f>'IMCA VHP'!D38+'DIF VHP'!D38+'JUMAPA VHP'!D38</f>
        <v>9093801.9100000001</v>
      </c>
      <c r="E38" s="16">
        <f>'IMCA VHP'!E38+'DIF VHP'!E38+'JUMAPA VHP'!E38</f>
        <v>0</v>
      </c>
      <c r="F38" s="11">
        <f>'IMCA VHP'!F38+'DIF VHP'!F38+'JUMAPA VHP'!F38</f>
        <v>127848377.79000001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15</v>
      </c>
    </row>
    <row r="43" spans="1:6" hidden="1" x14ac:dyDescent="0.2"/>
    <row r="44" spans="1:6" hidden="1" x14ac:dyDescent="0.2"/>
    <row r="45" spans="1:6" hidden="1" x14ac:dyDescent="0.2">
      <c r="E45" s="27" t="s">
        <v>36</v>
      </c>
      <c r="F45" s="27">
        <v>2717365</v>
      </c>
    </row>
    <row r="46" spans="1:6" hidden="1" x14ac:dyDescent="0.2">
      <c r="E46" s="27" t="s">
        <v>37</v>
      </c>
      <c r="F46" s="27">
        <v>10645433</v>
      </c>
    </row>
    <row r="47" spans="1:6" hidden="1" x14ac:dyDescent="0.2">
      <c r="E47" s="27" t="s">
        <v>38</v>
      </c>
      <c r="F47" s="27">
        <v>114485580</v>
      </c>
    </row>
    <row r="48" spans="1:6" ht="12" hidden="1" thickBot="1" x14ac:dyDescent="0.25">
      <c r="E48" s="26" t="s">
        <v>39</v>
      </c>
      <c r="F48" s="28">
        <f>SUM(F45:F47)</f>
        <v>127848378</v>
      </c>
    </row>
    <row r="49" ht="12" hidden="1" thickTop="1" x14ac:dyDescent="0.2"/>
    <row r="50" hidden="1" x14ac:dyDescent="0.2"/>
    <row r="51" hidden="1" x14ac:dyDescent="0.2"/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242D-DD58-4527-B12B-E4B601889AC2}">
  <sheetPr>
    <pageSetUpPr fitToPage="1"/>
  </sheetPr>
  <dimension ref="A1:F40"/>
  <sheetViews>
    <sheetView topLeftCell="A19" workbookViewId="0">
      <selection activeCell="J42" sqref="J42"/>
    </sheetView>
  </sheetViews>
  <sheetFormatPr baseColWidth="10" defaultColWidth="10.83203125" defaultRowHeight="11.25" x14ac:dyDescent="0.2"/>
  <cols>
    <col min="1" max="1" width="52.5" style="5" customWidth="1"/>
    <col min="2" max="5" width="19" style="3" customWidth="1"/>
    <col min="6" max="6" width="16.6640625" style="3" customWidth="1"/>
    <col min="7" max="16384" width="10.83203125" style="4"/>
  </cols>
  <sheetData>
    <row r="1" spans="1:6" x14ac:dyDescent="0.2">
      <c r="A1" s="29" t="s">
        <v>25</v>
      </c>
      <c r="B1" s="30"/>
      <c r="C1" s="30"/>
      <c r="D1" s="30"/>
      <c r="E1" s="30"/>
      <c r="F1" s="31"/>
    </row>
    <row r="2" spans="1:6" s="5" customFormat="1" ht="56.25" x14ac:dyDescent="0.2">
      <c r="A2" s="6" t="s">
        <v>3</v>
      </c>
      <c r="B2" s="7" t="s">
        <v>11</v>
      </c>
      <c r="C2" s="7" t="s">
        <v>12</v>
      </c>
      <c r="D2" s="7" t="s">
        <v>26</v>
      </c>
      <c r="E2" s="7" t="s">
        <v>5</v>
      </c>
      <c r="F2" s="7" t="s">
        <v>14</v>
      </c>
    </row>
    <row r="3" spans="1:6" s="5" customFormat="1" x14ac:dyDescent="0.2">
      <c r="A3" s="8"/>
      <c r="B3" s="9"/>
      <c r="C3" s="9"/>
      <c r="D3" s="9"/>
      <c r="E3" s="9"/>
      <c r="F3" s="9"/>
    </row>
    <row r="4" spans="1:6" ht="22.5" x14ac:dyDescent="0.2">
      <c r="A4" s="10" t="s">
        <v>18</v>
      </c>
      <c r="B4" s="19">
        <f>SUM(B5:B7)</f>
        <v>0</v>
      </c>
      <c r="C4" s="20"/>
      <c r="D4" s="20"/>
      <c r="E4" s="20"/>
      <c r="F4" s="19">
        <f>SUM(B4:E4)</f>
        <v>0</v>
      </c>
    </row>
    <row r="5" spans="1:6" x14ac:dyDescent="0.2">
      <c r="A5" s="12" t="s">
        <v>0</v>
      </c>
      <c r="B5" s="21">
        <v>0</v>
      </c>
      <c r="C5" s="20"/>
      <c r="D5" s="20"/>
      <c r="E5" s="20"/>
      <c r="F5" s="19">
        <f>SUM(B5:E5)</f>
        <v>0</v>
      </c>
    </row>
    <row r="6" spans="1:6" x14ac:dyDescent="0.2">
      <c r="A6" s="12" t="s">
        <v>4</v>
      </c>
      <c r="B6" s="21">
        <v>0</v>
      </c>
      <c r="C6" s="20"/>
      <c r="D6" s="20"/>
      <c r="E6" s="20"/>
      <c r="F6" s="19">
        <f>SUM(B6:E6)</f>
        <v>0</v>
      </c>
    </row>
    <row r="7" spans="1:6" x14ac:dyDescent="0.2">
      <c r="A7" s="12" t="s">
        <v>6</v>
      </c>
      <c r="B7" s="21">
        <v>0</v>
      </c>
      <c r="C7" s="20"/>
      <c r="D7" s="20"/>
      <c r="E7" s="20"/>
      <c r="F7" s="19">
        <f>SUM(B7:E7)</f>
        <v>0</v>
      </c>
    </row>
    <row r="8" spans="1:6" x14ac:dyDescent="0.2">
      <c r="A8" s="14"/>
      <c r="B8" s="20"/>
      <c r="C8" s="20"/>
      <c r="D8" s="20"/>
      <c r="E8" s="20"/>
      <c r="F8" s="20"/>
    </row>
    <row r="9" spans="1:6" x14ac:dyDescent="0.2">
      <c r="A9" s="10" t="s">
        <v>19</v>
      </c>
      <c r="B9" s="20"/>
      <c r="C9" s="19">
        <f>SUM(C10:C14)</f>
        <v>1769942.31</v>
      </c>
      <c r="D9" s="19">
        <f>D10</f>
        <v>503990.77</v>
      </c>
      <c r="E9" s="20"/>
      <c r="F9" s="19">
        <f t="shared" ref="F9:F14" si="0">SUM(B9:E9)</f>
        <v>2273933.08</v>
      </c>
    </row>
    <row r="10" spans="1:6" x14ac:dyDescent="0.2">
      <c r="A10" s="12" t="s">
        <v>7</v>
      </c>
      <c r="B10" s="20"/>
      <c r="C10" s="20"/>
      <c r="D10" s="21">
        <v>503990.77</v>
      </c>
      <c r="E10" s="20"/>
      <c r="F10" s="19">
        <f t="shared" si="0"/>
        <v>503990.77</v>
      </c>
    </row>
    <row r="11" spans="1:6" x14ac:dyDescent="0.2">
      <c r="A11" s="12" t="s">
        <v>8</v>
      </c>
      <c r="B11" s="20"/>
      <c r="C11" s="21">
        <v>1769942.31</v>
      </c>
      <c r="D11" s="20"/>
      <c r="E11" s="20"/>
      <c r="F11" s="19">
        <f t="shared" si="0"/>
        <v>1769942.31</v>
      </c>
    </row>
    <row r="12" spans="1:6" ht="11.25" customHeight="1" x14ac:dyDescent="0.2">
      <c r="A12" s="12" t="s">
        <v>16</v>
      </c>
      <c r="B12" s="20"/>
      <c r="C12" s="21">
        <v>0</v>
      </c>
      <c r="D12" s="20"/>
      <c r="E12" s="20"/>
      <c r="F12" s="19">
        <f t="shared" si="0"/>
        <v>0</v>
      </c>
    </row>
    <row r="13" spans="1:6" ht="11.25" customHeight="1" x14ac:dyDescent="0.2">
      <c r="A13" s="12" t="s">
        <v>1</v>
      </c>
      <c r="B13" s="20"/>
      <c r="C13" s="21">
        <v>0</v>
      </c>
      <c r="D13" s="20"/>
      <c r="E13" s="20"/>
      <c r="F13" s="19">
        <f t="shared" si="0"/>
        <v>0</v>
      </c>
    </row>
    <row r="14" spans="1:6" x14ac:dyDescent="0.2">
      <c r="A14" s="12" t="s">
        <v>2</v>
      </c>
      <c r="B14" s="20"/>
      <c r="C14" s="21">
        <v>0</v>
      </c>
      <c r="D14" s="20"/>
      <c r="E14" s="20"/>
      <c r="F14" s="19">
        <f t="shared" si="0"/>
        <v>0</v>
      </c>
    </row>
    <row r="15" spans="1:6" x14ac:dyDescent="0.2">
      <c r="A15" s="14"/>
      <c r="B15" s="20"/>
      <c r="C15" s="20"/>
      <c r="D15" s="20"/>
      <c r="E15" s="20"/>
      <c r="F15" s="20"/>
    </row>
    <row r="16" spans="1:6" ht="22.5" x14ac:dyDescent="0.2">
      <c r="A16" s="10" t="s">
        <v>27</v>
      </c>
      <c r="B16" s="20"/>
      <c r="C16" s="20"/>
      <c r="D16" s="20"/>
      <c r="E16" s="19">
        <f>SUM(E17:E18)</f>
        <v>0</v>
      </c>
      <c r="F16" s="19">
        <f>SUM(B16:E16)</f>
        <v>0</v>
      </c>
    </row>
    <row r="17" spans="1:6" x14ac:dyDescent="0.2">
      <c r="A17" s="12" t="s">
        <v>9</v>
      </c>
      <c r="B17" s="20"/>
      <c r="C17" s="20"/>
      <c r="D17" s="20"/>
      <c r="E17" s="21">
        <v>0</v>
      </c>
      <c r="F17" s="19">
        <f>SUM(B17:E17)</f>
        <v>0</v>
      </c>
    </row>
    <row r="18" spans="1:6" x14ac:dyDescent="0.2">
      <c r="A18" s="12" t="s">
        <v>10</v>
      </c>
      <c r="B18" s="20"/>
      <c r="C18" s="20"/>
      <c r="D18" s="20"/>
      <c r="E18" s="21">
        <v>0</v>
      </c>
      <c r="F18" s="19">
        <f>SUM(B18:E18)</f>
        <v>0</v>
      </c>
    </row>
    <row r="19" spans="1:6" x14ac:dyDescent="0.2">
      <c r="A19" s="14"/>
      <c r="B19" s="20"/>
      <c r="C19" s="20"/>
      <c r="D19" s="20"/>
      <c r="E19" s="20"/>
      <c r="F19" s="20"/>
    </row>
    <row r="20" spans="1:6" x14ac:dyDescent="0.2">
      <c r="A20" s="10" t="s">
        <v>17</v>
      </c>
      <c r="B20" s="19">
        <f>B4</f>
        <v>0</v>
      </c>
      <c r="C20" s="19">
        <f>C9</f>
        <v>1769942.31</v>
      </c>
      <c r="D20" s="19">
        <f>D9</f>
        <v>503990.77</v>
      </c>
      <c r="E20" s="19">
        <f>E16</f>
        <v>0</v>
      </c>
      <c r="F20" s="19">
        <f>SUM(B20:E20)</f>
        <v>2273933.08</v>
      </c>
    </row>
    <row r="21" spans="1:6" x14ac:dyDescent="0.2">
      <c r="A21" s="15"/>
      <c r="B21" s="20"/>
      <c r="C21" s="20"/>
      <c r="D21" s="20"/>
      <c r="E21" s="20"/>
      <c r="F21" s="20"/>
    </row>
    <row r="22" spans="1:6" ht="22.5" x14ac:dyDescent="0.2">
      <c r="A22" s="10" t="s">
        <v>21</v>
      </c>
      <c r="B22" s="19">
        <f>SUM(B23:B25)</f>
        <v>0</v>
      </c>
      <c r="C22" s="20"/>
      <c r="D22" s="20"/>
      <c r="E22" s="20"/>
      <c r="F22" s="19">
        <f>SUM(B22:E22)</f>
        <v>0</v>
      </c>
    </row>
    <row r="23" spans="1:6" x14ac:dyDescent="0.2">
      <c r="A23" s="12" t="s">
        <v>0</v>
      </c>
      <c r="B23" s="21">
        <v>0</v>
      </c>
      <c r="C23" s="20"/>
      <c r="D23" s="20"/>
      <c r="E23" s="20"/>
      <c r="F23" s="19">
        <f>SUM(B23:E23)</f>
        <v>0</v>
      </c>
    </row>
    <row r="24" spans="1:6" x14ac:dyDescent="0.2">
      <c r="A24" s="12" t="s">
        <v>4</v>
      </c>
      <c r="B24" s="21">
        <v>0</v>
      </c>
      <c r="C24" s="20"/>
      <c r="D24" s="20"/>
      <c r="E24" s="20"/>
      <c r="F24" s="19">
        <f>SUM(B24:E24)</f>
        <v>0</v>
      </c>
    </row>
    <row r="25" spans="1:6" x14ac:dyDescent="0.2">
      <c r="A25" s="12" t="s">
        <v>6</v>
      </c>
      <c r="B25" s="21">
        <v>0</v>
      </c>
      <c r="C25" s="20"/>
      <c r="D25" s="20"/>
      <c r="E25" s="20"/>
      <c r="F25" s="19">
        <f>SUM(B25:E25)</f>
        <v>0</v>
      </c>
    </row>
    <row r="26" spans="1:6" x14ac:dyDescent="0.2">
      <c r="A26" s="14"/>
      <c r="B26" s="20"/>
      <c r="C26" s="20"/>
      <c r="D26" s="20"/>
      <c r="E26" s="20"/>
      <c r="F26" s="20"/>
    </row>
    <row r="27" spans="1:6" ht="22.5" x14ac:dyDescent="0.2">
      <c r="A27" s="10" t="s">
        <v>22</v>
      </c>
      <c r="B27" s="20"/>
      <c r="C27" s="19">
        <f>C29</f>
        <v>503990.77</v>
      </c>
      <c r="D27" s="19">
        <f>SUM(D28:D32)</f>
        <v>-60558.44</v>
      </c>
      <c r="E27" s="20"/>
      <c r="F27" s="19">
        <f t="shared" ref="F27:F32" si="1">SUM(B27:E27)</f>
        <v>443432.33</v>
      </c>
    </row>
    <row r="28" spans="1:6" x14ac:dyDescent="0.2">
      <c r="A28" s="12" t="s">
        <v>7</v>
      </c>
      <c r="B28" s="20"/>
      <c r="C28" s="20"/>
      <c r="D28" s="21">
        <v>443432.33</v>
      </c>
      <c r="E28" s="20"/>
      <c r="F28" s="19">
        <f t="shared" si="1"/>
        <v>443432.33</v>
      </c>
    </row>
    <row r="29" spans="1:6" x14ac:dyDescent="0.2">
      <c r="A29" s="12" t="s">
        <v>8</v>
      </c>
      <c r="B29" s="20"/>
      <c r="C29" s="21">
        <v>503990.77</v>
      </c>
      <c r="D29" s="21">
        <v>-503990.77</v>
      </c>
      <c r="E29" s="20"/>
      <c r="F29" s="19">
        <f t="shared" si="1"/>
        <v>0</v>
      </c>
    </row>
    <row r="30" spans="1:6" ht="11.25" customHeight="1" x14ac:dyDescent="0.2">
      <c r="A30" s="12" t="s">
        <v>16</v>
      </c>
      <c r="B30" s="20"/>
      <c r="C30" s="20"/>
      <c r="D30" s="22">
        <v>0</v>
      </c>
      <c r="E30" s="20"/>
      <c r="F30" s="19">
        <f t="shared" si="1"/>
        <v>0</v>
      </c>
    </row>
    <row r="31" spans="1:6" ht="11.25" customHeight="1" x14ac:dyDescent="0.2">
      <c r="A31" s="12" t="s">
        <v>1</v>
      </c>
      <c r="B31" s="20"/>
      <c r="C31" s="20"/>
      <c r="D31" s="22">
        <v>0</v>
      </c>
      <c r="E31" s="20"/>
      <c r="F31" s="19">
        <f t="shared" si="1"/>
        <v>0</v>
      </c>
    </row>
    <row r="32" spans="1:6" x14ac:dyDescent="0.2">
      <c r="A32" s="12" t="s">
        <v>2</v>
      </c>
      <c r="B32" s="20"/>
      <c r="C32" s="20"/>
      <c r="D32" s="22">
        <v>0</v>
      </c>
      <c r="E32" s="20"/>
      <c r="F32" s="19">
        <f t="shared" si="1"/>
        <v>0</v>
      </c>
    </row>
    <row r="33" spans="1:6" x14ac:dyDescent="0.2">
      <c r="A33" s="14"/>
      <c r="B33" s="20"/>
      <c r="C33" s="20"/>
      <c r="D33" s="20"/>
      <c r="E33" s="20"/>
      <c r="F33" s="20"/>
    </row>
    <row r="34" spans="1:6" ht="33.75" x14ac:dyDescent="0.2">
      <c r="A34" s="10" t="s">
        <v>23</v>
      </c>
      <c r="B34" s="20"/>
      <c r="C34" s="20"/>
      <c r="D34" s="20"/>
      <c r="E34" s="19">
        <f>SUM(E35:E36)</f>
        <v>0</v>
      </c>
      <c r="F34" s="19">
        <f>SUM(B34:E34)</f>
        <v>0</v>
      </c>
    </row>
    <row r="35" spans="1:6" x14ac:dyDescent="0.2">
      <c r="A35" s="12" t="s">
        <v>9</v>
      </c>
      <c r="B35" s="20"/>
      <c r="C35" s="20"/>
      <c r="D35" s="20"/>
      <c r="E35" s="21">
        <v>0</v>
      </c>
      <c r="F35" s="19">
        <f>SUM(B35:E35)</f>
        <v>0</v>
      </c>
    </row>
    <row r="36" spans="1:6" x14ac:dyDescent="0.2">
      <c r="A36" s="12" t="s">
        <v>10</v>
      </c>
      <c r="B36" s="20"/>
      <c r="C36" s="20"/>
      <c r="D36" s="20"/>
      <c r="E36" s="21">
        <v>0</v>
      </c>
      <c r="F36" s="19">
        <f>SUM(B36:E36)</f>
        <v>0</v>
      </c>
    </row>
    <row r="37" spans="1:6" x14ac:dyDescent="0.2">
      <c r="A37" s="14"/>
      <c r="B37" s="20"/>
      <c r="C37" s="20"/>
      <c r="D37" s="20"/>
      <c r="E37" s="20"/>
      <c r="F37" s="20"/>
    </row>
    <row r="38" spans="1:6" x14ac:dyDescent="0.2">
      <c r="A38" s="10" t="s">
        <v>24</v>
      </c>
      <c r="B38" s="23">
        <f>B20+B22</f>
        <v>0</v>
      </c>
      <c r="C38" s="23">
        <f>+C20+C27</f>
        <v>2273933.08</v>
      </c>
      <c r="D38" s="23">
        <f>D20+D27</f>
        <v>443432.33</v>
      </c>
      <c r="E38" s="23">
        <f>+E20+E34</f>
        <v>0</v>
      </c>
      <c r="F38" s="23">
        <f>SUM(B38:E38)</f>
        <v>2717365.41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15</v>
      </c>
    </row>
  </sheetData>
  <mergeCells count="1">
    <mergeCell ref="A1:F1"/>
  </mergeCells>
  <pageMargins left="0.7" right="0.7" top="0.75" bottom="0.75" header="0.3" footer="0.3"/>
  <pageSetup paperSize="9"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E8DF-BD95-4100-936D-D8745BA6F2FC}">
  <sheetPr>
    <pageSetUpPr fitToPage="1"/>
  </sheetPr>
  <dimension ref="A1:F45"/>
  <sheetViews>
    <sheetView topLeftCell="A16" workbookViewId="0">
      <selection activeCell="J36" sqref="J36"/>
    </sheetView>
  </sheetViews>
  <sheetFormatPr baseColWidth="10" defaultColWidth="10.83203125" defaultRowHeight="11.25" x14ac:dyDescent="0.2"/>
  <cols>
    <col min="1" max="1" width="52.5" style="5" customWidth="1"/>
    <col min="2" max="5" width="19" style="3" customWidth="1"/>
    <col min="6" max="6" width="16.6640625" style="3" customWidth="1"/>
    <col min="7" max="16384" width="10.83203125" style="4"/>
  </cols>
  <sheetData>
    <row r="1" spans="1:6" x14ac:dyDescent="0.2">
      <c r="A1" s="29" t="s">
        <v>28</v>
      </c>
      <c r="B1" s="30"/>
      <c r="C1" s="30"/>
      <c r="D1" s="30"/>
      <c r="E1" s="30"/>
      <c r="F1" s="31"/>
    </row>
    <row r="2" spans="1:6" s="5" customFormat="1" ht="56.25" x14ac:dyDescent="0.2">
      <c r="A2" s="6" t="s">
        <v>3</v>
      </c>
      <c r="B2" s="7" t="s">
        <v>11</v>
      </c>
      <c r="C2" s="7" t="s">
        <v>12</v>
      </c>
      <c r="D2" s="7" t="s">
        <v>26</v>
      </c>
      <c r="E2" s="7" t="s">
        <v>5</v>
      </c>
      <c r="F2" s="7" t="s">
        <v>14</v>
      </c>
    </row>
    <row r="3" spans="1:6" s="5" customFormat="1" x14ac:dyDescent="0.2">
      <c r="A3" s="8"/>
      <c r="B3" s="9"/>
      <c r="C3" s="9"/>
      <c r="D3" s="9"/>
      <c r="E3" s="9"/>
      <c r="F3" s="9"/>
    </row>
    <row r="4" spans="1:6" ht="22.5" x14ac:dyDescent="0.2">
      <c r="A4" s="10" t="s">
        <v>18</v>
      </c>
      <c r="B4" s="19">
        <f>SUM(B5:B7)</f>
        <v>2401985.46</v>
      </c>
      <c r="C4" s="20"/>
      <c r="D4" s="20"/>
      <c r="E4" s="20"/>
      <c r="F4" s="19">
        <f>SUM(B4:E4)</f>
        <v>2401985.46</v>
      </c>
    </row>
    <row r="5" spans="1:6" x14ac:dyDescent="0.2">
      <c r="A5" s="12" t="s">
        <v>0</v>
      </c>
      <c r="B5" s="21">
        <v>2401985.46</v>
      </c>
      <c r="C5" s="20"/>
      <c r="D5" s="20"/>
      <c r="E5" s="20"/>
      <c r="F5" s="19">
        <f>SUM(B5:E5)</f>
        <v>2401985.46</v>
      </c>
    </row>
    <row r="6" spans="1:6" x14ac:dyDescent="0.2">
      <c r="A6" s="12" t="s">
        <v>4</v>
      </c>
      <c r="B6" s="21">
        <v>0</v>
      </c>
      <c r="C6" s="20"/>
      <c r="D6" s="20"/>
      <c r="E6" s="20"/>
      <c r="F6" s="19">
        <f>SUM(B6:E6)</f>
        <v>0</v>
      </c>
    </row>
    <row r="7" spans="1:6" x14ac:dyDescent="0.2">
      <c r="A7" s="12" t="s">
        <v>6</v>
      </c>
      <c r="B7" s="21">
        <v>0</v>
      </c>
      <c r="C7" s="20"/>
      <c r="D7" s="20"/>
      <c r="E7" s="20"/>
      <c r="F7" s="19">
        <f>SUM(B7:E7)</f>
        <v>0</v>
      </c>
    </row>
    <row r="8" spans="1:6" x14ac:dyDescent="0.2">
      <c r="A8" s="14"/>
      <c r="B8" s="20"/>
      <c r="C8" s="20"/>
      <c r="D8" s="20"/>
      <c r="E8" s="20"/>
      <c r="F8" s="20"/>
    </row>
    <row r="9" spans="1:6" x14ac:dyDescent="0.2">
      <c r="A9" s="10" t="s">
        <v>19</v>
      </c>
      <c r="B9" s="20"/>
      <c r="C9" s="19">
        <f>SUM(C10:C14)</f>
        <v>6666871.0599999996</v>
      </c>
      <c r="D9" s="19">
        <f>D10</f>
        <v>780753.15</v>
      </c>
      <c r="E9" s="20"/>
      <c r="F9" s="19">
        <f t="shared" ref="F9:F14" si="0">SUM(B9:E9)</f>
        <v>7447624.21</v>
      </c>
    </row>
    <row r="10" spans="1:6" x14ac:dyDescent="0.2">
      <c r="A10" s="12" t="s">
        <v>7</v>
      </c>
      <c r="B10" s="20"/>
      <c r="C10" s="20"/>
      <c r="D10" s="21">
        <v>780753.15</v>
      </c>
      <c r="E10" s="20"/>
      <c r="F10" s="19">
        <f t="shared" si="0"/>
        <v>780753.15</v>
      </c>
    </row>
    <row r="11" spans="1:6" x14ac:dyDescent="0.2">
      <c r="A11" s="12" t="s">
        <v>8</v>
      </c>
      <c r="B11" s="20"/>
      <c r="C11" s="21">
        <v>6666871.0599999996</v>
      </c>
      <c r="D11" s="20"/>
      <c r="E11" s="20"/>
      <c r="F11" s="19">
        <f t="shared" si="0"/>
        <v>6666871.0599999996</v>
      </c>
    </row>
    <row r="12" spans="1:6" ht="11.25" customHeight="1" x14ac:dyDescent="0.2">
      <c r="A12" s="12" t="s">
        <v>16</v>
      </c>
      <c r="B12" s="20"/>
      <c r="C12" s="21">
        <v>0</v>
      </c>
      <c r="D12" s="20"/>
      <c r="E12" s="20"/>
      <c r="F12" s="19">
        <f t="shared" si="0"/>
        <v>0</v>
      </c>
    </row>
    <row r="13" spans="1:6" ht="11.25" customHeight="1" x14ac:dyDescent="0.2">
      <c r="A13" s="12" t="s">
        <v>1</v>
      </c>
      <c r="B13" s="20"/>
      <c r="C13" s="21">
        <v>0</v>
      </c>
      <c r="D13" s="20"/>
      <c r="E13" s="20"/>
      <c r="F13" s="19">
        <f t="shared" si="0"/>
        <v>0</v>
      </c>
    </row>
    <row r="14" spans="1:6" x14ac:dyDescent="0.2">
      <c r="A14" s="12" t="s">
        <v>2</v>
      </c>
      <c r="B14" s="20"/>
      <c r="C14" s="21">
        <v>0</v>
      </c>
      <c r="D14" s="20"/>
      <c r="E14" s="20"/>
      <c r="F14" s="19">
        <f t="shared" si="0"/>
        <v>0</v>
      </c>
    </row>
    <row r="15" spans="1:6" x14ac:dyDescent="0.2">
      <c r="A15" s="14"/>
      <c r="B15" s="20"/>
      <c r="C15" s="20"/>
      <c r="D15" s="20"/>
      <c r="E15" s="20"/>
      <c r="F15" s="20"/>
    </row>
    <row r="16" spans="1:6" ht="22.5" x14ac:dyDescent="0.2">
      <c r="A16" s="10" t="s">
        <v>27</v>
      </c>
      <c r="B16" s="20"/>
      <c r="C16" s="20"/>
      <c r="D16" s="20"/>
      <c r="E16" s="19">
        <f>SUM(E17:E18)</f>
        <v>0</v>
      </c>
      <c r="F16" s="19">
        <f>SUM(B16:E16)</f>
        <v>0</v>
      </c>
    </row>
    <row r="17" spans="1:6" x14ac:dyDescent="0.2">
      <c r="A17" s="12" t="s">
        <v>9</v>
      </c>
      <c r="B17" s="20"/>
      <c r="C17" s="20"/>
      <c r="D17" s="20"/>
      <c r="E17" s="21">
        <v>0</v>
      </c>
      <c r="F17" s="19">
        <f>SUM(B17:E17)</f>
        <v>0</v>
      </c>
    </row>
    <row r="18" spans="1:6" x14ac:dyDescent="0.2">
      <c r="A18" s="12" t="s">
        <v>10</v>
      </c>
      <c r="B18" s="20"/>
      <c r="C18" s="20"/>
      <c r="D18" s="20"/>
      <c r="E18" s="21">
        <v>0</v>
      </c>
      <c r="F18" s="19">
        <f>SUM(B18:E18)</f>
        <v>0</v>
      </c>
    </row>
    <row r="19" spans="1:6" x14ac:dyDescent="0.2">
      <c r="A19" s="14"/>
      <c r="B19" s="20"/>
      <c r="C19" s="20"/>
      <c r="D19" s="20"/>
      <c r="E19" s="20"/>
      <c r="F19" s="20"/>
    </row>
    <row r="20" spans="1:6" x14ac:dyDescent="0.2">
      <c r="A20" s="10" t="s">
        <v>17</v>
      </c>
      <c r="B20" s="19">
        <f>B4</f>
        <v>2401985.46</v>
      </c>
      <c r="C20" s="19">
        <f>C9</f>
        <v>6666871.0599999996</v>
      </c>
      <c r="D20" s="19">
        <f>D9</f>
        <v>780753.15</v>
      </c>
      <c r="E20" s="19">
        <f>E16</f>
        <v>0</v>
      </c>
      <c r="F20" s="19">
        <f>SUM(B20:E20)</f>
        <v>9849609.6699999999</v>
      </c>
    </row>
    <row r="21" spans="1:6" x14ac:dyDescent="0.2">
      <c r="A21" s="15"/>
      <c r="B21" s="20"/>
      <c r="C21" s="20"/>
      <c r="D21" s="20"/>
      <c r="E21" s="20"/>
      <c r="F21" s="20"/>
    </row>
    <row r="22" spans="1:6" ht="22.5" x14ac:dyDescent="0.2">
      <c r="A22" s="10" t="s">
        <v>21</v>
      </c>
      <c r="B22" s="19">
        <f>SUM(B23:B25)</f>
        <v>0</v>
      </c>
      <c r="C22" s="20"/>
      <c r="D22" s="20"/>
      <c r="E22" s="20"/>
      <c r="F22" s="19">
        <f>SUM(B22:E22)</f>
        <v>0</v>
      </c>
    </row>
    <row r="23" spans="1:6" x14ac:dyDescent="0.2">
      <c r="A23" s="12" t="s">
        <v>0</v>
      </c>
      <c r="B23" s="21">
        <v>0</v>
      </c>
      <c r="C23" s="20"/>
      <c r="D23" s="20"/>
      <c r="E23" s="20"/>
      <c r="F23" s="19">
        <f>SUM(B23:E23)</f>
        <v>0</v>
      </c>
    </row>
    <row r="24" spans="1:6" x14ac:dyDescent="0.2">
      <c r="A24" s="12" t="s">
        <v>4</v>
      </c>
      <c r="B24" s="21">
        <v>0</v>
      </c>
      <c r="C24" s="20"/>
      <c r="D24" s="20"/>
      <c r="E24" s="20"/>
      <c r="F24" s="19">
        <f>SUM(B24:E24)</f>
        <v>0</v>
      </c>
    </row>
    <row r="25" spans="1:6" x14ac:dyDescent="0.2">
      <c r="A25" s="12" t="s">
        <v>6</v>
      </c>
      <c r="B25" s="21">
        <v>0</v>
      </c>
      <c r="C25" s="20"/>
      <c r="D25" s="20"/>
      <c r="E25" s="20"/>
      <c r="F25" s="19">
        <f>SUM(B25:E25)</f>
        <v>0</v>
      </c>
    </row>
    <row r="26" spans="1:6" x14ac:dyDescent="0.2">
      <c r="A26" s="14"/>
      <c r="B26" s="20"/>
      <c r="C26" s="20"/>
      <c r="D26" s="20"/>
      <c r="E26" s="20"/>
      <c r="F26" s="20"/>
    </row>
    <row r="27" spans="1:6" ht="22.5" x14ac:dyDescent="0.2">
      <c r="A27" s="10" t="s">
        <v>22</v>
      </c>
      <c r="B27" s="20"/>
      <c r="C27" s="19">
        <f>C29</f>
        <v>780441.56</v>
      </c>
      <c r="D27" s="19">
        <f>SUM(D28:D32)</f>
        <v>15381.429999999935</v>
      </c>
      <c r="E27" s="20"/>
      <c r="F27" s="19">
        <f t="shared" ref="F27:F32" si="1">SUM(B27:E27)</f>
        <v>795822.99</v>
      </c>
    </row>
    <row r="28" spans="1:6" x14ac:dyDescent="0.2">
      <c r="A28" s="12" t="s">
        <v>7</v>
      </c>
      <c r="B28" s="20"/>
      <c r="C28" s="20"/>
      <c r="D28" s="21">
        <v>796134.58</v>
      </c>
      <c r="E28" s="20"/>
      <c r="F28" s="19">
        <f t="shared" si="1"/>
        <v>796134.58</v>
      </c>
    </row>
    <row r="29" spans="1:6" x14ac:dyDescent="0.2">
      <c r="A29" s="12" t="s">
        <v>8</v>
      </c>
      <c r="B29" s="20"/>
      <c r="C29" s="21">
        <v>780441.56</v>
      </c>
      <c r="D29" s="21">
        <v>-780753.15</v>
      </c>
      <c r="E29" s="20"/>
      <c r="F29" s="19">
        <f t="shared" si="1"/>
        <v>-311.5899999999674</v>
      </c>
    </row>
    <row r="30" spans="1:6" ht="11.25" customHeight="1" x14ac:dyDescent="0.2">
      <c r="A30" s="12" t="s">
        <v>16</v>
      </c>
      <c r="B30" s="20"/>
      <c r="C30" s="20"/>
      <c r="D30" s="22">
        <v>0</v>
      </c>
      <c r="E30" s="20"/>
      <c r="F30" s="19">
        <f t="shared" si="1"/>
        <v>0</v>
      </c>
    </row>
    <row r="31" spans="1:6" ht="11.25" customHeight="1" x14ac:dyDescent="0.2">
      <c r="A31" s="12" t="s">
        <v>1</v>
      </c>
      <c r="B31" s="20"/>
      <c r="C31" s="20"/>
      <c r="D31" s="22">
        <v>0</v>
      </c>
      <c r="E31" s="20"/>
      <c r="F31" s="19">
        <f t="shared" si="1"/>
        <v>0</v>
      </c>
    </row>
    <row r="32" spans="1:6" x14ac:dyDescent="0.2">
      <c r="A32" s="12" t="s">
        <v>2</v>
      </c>
      <c r="B32" s="20"/>
      <c r="C32" s="20"/>
      <c r="D32" s="22">
        <v>0</v>
      </c>
      <c r="E32" s="20"/>
      <c r="F32" s="19">
        <f t="shared" si="1"/>
        <v>0</v>
      </c>
    </row>
    <row r="33" spans="1:6" x14ac:dyDescent="0.2">
      <c r="A33" s="14"/>
      <c r="B33" s="20"/>
      <c r="C33" s="20"/>
      <c r="D33" s="20"/>
      <c r="E33" s="20"/>
      <c r="F33" s="20"/>
    </row>
    <row r="34" spans="1:6" ht="33.75" x14ac:dyDescent="0.2">
      <c r="A34" s="10" t="s">
        <v>23</v>
      </c>
      <c r="B34" s="20"/>
      <c r="C34" s="20"/>
      <c r="D34" s="20"/>
      <c r="E34" s="19">
        <f>SUM(E35:E36)</f>
        <v>0</v>
      </c>
      <c r="F34" s="19">
        <f>SUM(B34:E34)</f>
        <v>0</v>
      </c>
    </row>
    <row r="35" spans="1:6" x14ac:dyDescent="0.2">
      <c r="A35" s="12" t="s">
        <v>9</v>
      </c>
      <c r="B35" s="20"/>
      <c r="C35" s="20"/>
      <c r="D35" s="20"/>
      <c r="E35" s="21">
        <v>0</v>
      </c>
      <c r="F35" s="19">
        <f>SUM(B35:E35)</f>
        <v>0</v>
      </c>
    </row>
    <row r="36" spans="1:6" x14ac:dyDescent="0.2">
      <c r="A36" s="12" t="s">
        <v>10</v>
      </c>
      <c r="B36" s="20"/>
      <c r="C36" s="20"/>
      <c r="D36" s="20"/>
      <c r="E36" s="21">
        <v>0</v>
      </c>
      <c r="F36" s="19">
        <f>SUM(B36:E36)</f>
        <v>0</v>
      </c>
    </row>
    <row r="37" spans="1:6" x14ac:dyDescent="0.2">
      <c r="A37" s="14"/>
      <c r="B37" s="20"/>
      <c r="C37" s="20"/>
      <c r="D37" s="20"/>
      <c r="E37" s="20"/>
      <c r="F37" s="20"/>
    </row>
    <row r="38" spans="1:6" x14ac:dyDescent="0.2">
      <c r="A38" s="10" t="s">
        <v>24</v>
      </c>
      <c r="B38" s="23">
        <f>B20+B22</f>
        <v>2401985.46</v>
      </c>
      <c r="C38" s="23">
        <f>+C20+C27</f>
        <v>7447312.6199999992</v>
      </c>
      <c r="D38" s="23">
        <f>D20+D27</f>
        <v>796134.58</v>
      </c>
      <c r="E38" s="23">
        <f>+E20+E34</f>
        <v>0</v>
      </c>
      <c r="F38" s="23">
        <f>SUM(B38:E38)</f>
        <v>10645432.659999998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15</v>
      </c>
    </row>
    <row r="43" spans="1:6" x14ac:dyDescent="0.2">
      <c r="A43" s="24" t="s">
        <v>29</v>
      </c>
      <c r="D43" s="32" t="s">
        <v>30</v>
      </c>
      <c r="E43" s="32"/>
    </row>
    <row r="44" spans="1:6" x14ac:dyDescent="0.2">
      <c r="A44" s="24" t="s">
        <v>31</v>
      </c>
      <c r="D44" s="32" t="s">
        <v>32</v>
      </c>
      <c r="E44" s="32"/>
    </row>
    <row r="45" spans="1:6" x14ac:dyDescent="0.2">
      <c r="A45" s="24" t="s">
        <v>33</v>
      </c>
      <c r="D45" s="32" t="s">
        <v>34</v>
      </c>
      <c r="E45" s="32"/>
    </row>
  </sheetData>
  <mergeCells count="4">
    <mergeCell ref="A1:F1"/>
    <mergeCell ref="D43:E43"/>
    <mergeCell ref="D44:E44"/>
    <mergeCell ref="D45:E45"/>
  </mergeCells>
  <pageMargins left="0.7" right="0.7" top="0.75" bottom="0.75" header="0.3" footer="0.3"/>
  <pageSetup paperSize="9" scale="8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9224-FA87-46B8-8285-D27D79419FBF}">
  <sheetPr>
    <pageSetUpPr fitToPage="1"/>
  </sheetPr>
  <dimension ref="A1:F40"/>
  <sheetViews>
    <sheetView topLeftCell="A4" workbookViewId="0">
      <selection activeCell="K22" sqref="K22"/>
    </sheetView>
  </sheetViews>
  <sheetFormatPr baseColWidth="10" defaultColWidth="10.83203125" defaultRowHeight="11.25" x14ac:dyDescent="0.2"/>
  <cols>
    <col min="1" max="1" width="52.5" style="5" customWidth="1"/>
    <col min="2" max="5" width="19" style="3" customWidth="1"/>
    <col min="6" max="6" width="16.6640625" style="3" customWidth="1"/>
    <col min="7" max="16384" width="10.83203125" style="4"/>
  </cols>
  <sheetData>
    <row r="1" spans="1:6" x14ac:dyDescent="0.2">
      <c r="A1" s="29" t="s">
        <v>35</v>
      </c>
      <c r="B1" s="30"/>
      <c r="C1" s="30"/>
      <c r="D1" s="30"/>
      <c r="E1" s="30"/>
      <c r="F1" s="31"/>
    </row>
    <row r="2" spans="1:6" s="5" customFormat="1" ht="56.25" x14ac:dyDescent="0.2">
      <c r="A2" s="6" t="s">
        <v>3</v>
      </c>
      <c r="B2" s="7" t="s">
        <v>11</v>
      </c>
      <c r="C2" s="7" t="s">
        <v>12</v>
      </c>
      <c r="D2" s="7" t="s">
        <v>26</v>
      </c>
      <c r="E2" s="7" t="s">
        <v>5</v>
      </c>
      <c r="F2" s="7" t="s">
        <v>14</v>
      </c>
    </row>
    <row r="3" spans="1:6" s="5" customFormat="1" x14ac:dyDescent="0.2">
      <c r="A3" s="8"/>
      <c r="B3" s="9"/>
      <c r="C3" s="9"/>
      <c r="D3" s="9"/>
      <c r="E3" s="9"/>
      <c r="F3" s="9"/>
    </row>
    <row r="4" spans="1:6" ht="22.5" x14ac:dyDescent="0.2">
      <c r="A4" s="10" t="s">
        <v>18</v>
      </c>
      <c r="B4" s="19">
        <f>SUM(B5:B7)</f>
        <v>139802685.24000001</v>
      </c>
      <c r="C4" s="20"/>
      <c r="D4" s="20"/>
      <c r="E4" s="20"/>
      <c r="F4" s="19">
        <f>SUM(B4:E4)</f>
        <v>139802685.24000001</v>
      </c>
    </row>
    <row r="5" spans="1:6" x14ac:dyDescent="0.2">
      <c r="A5" s="12" t="s">
        <v>0</v>
      </c>
      <c r="B5" s="21">
        <v>139098132.74000001</v>
      </c>
      <c r="C5" s="20"/>
      <c r="D5" s="20"/>
      <c r="E5" s="20"/>
      <c r="F5" s="19">
        <f>SUM(B5:E5)</f>
        <v>139098132.74000001</v>
      </c>
    </row>
    <row r="6" spans="1:6" x14ac:dyDescent="0.2">
      <c r="A6" s="12" t="s">
        <v>4</v>
      </c>
      <c r="B6" s="21">
        <v>704552.5</v>
      </c>
      <c r="C6" s="20"/>
      <c r="D6" s="20"/>
      <c r="E6" s="20"/>
      <c r="F6" s="19">
        <f>SUM(B6:E6)</f>
        <v>704552.5</v>
      </c>
    </row>
    <row r="7" spans="1:6" x14ac:dyDescent="0.2">
      <c r="A7" s="12" t="s">
        <v>6</v>
      </c>
      <c r="B7" s="21">
        <v>0</v>
      </c>
      <c r="C7" s="20"/>
      <c r="D7" s="20"/>
      <c r="E7" s="20"/>
      <c r="F7" s="19">
        <f>SUM(B7:E7)</f>
        <v>0</v>
      </c>
    </row>
    <row r="8" spans="1:6" x14ac:dyDescent="0.2">
      <c r="A8" s="14"/>
      <c r="B8" s="20"/>
      <c r="C8" s="20"/>
      <c r="D8" s="20"/>
      <c r="E8" s="20"/>
      <c r="F8" s="20"/>
    </row>
    <row r="9" spans="1:6" x14ac:dyDescent="0.2">
      <c r="A9" s="10" t="s">
        <v>19</v>
      </c>
      <c r="B9" s="20"/>
      <c r="C9" s="19">
        <f>SUM(C10:C14)</f>
        <v>-41665660.719999999</v>
      </c>
      <c r="D9" s="19">
        <f>D10</f>
        <v>9065325.3800000008</v>
      </c>
      <c r="E9" s="20"/>
      <c r="F9" s="19">
        <f t="shared" ref="F9:F14" si="0">SUM(B9:E9)</f>
        <v>-32600335.339999996</v>
      </c>
    </row>
    <row r="10" spans="1:6" x14ac:dyDescent="0.2">
      <c r="A10" s="12" t="s">
        <v>7</v>
      </c>
      <c r="B10" s="20"/>
      <c r="C10" s="20"/>
      <c r="D10" s="21">
        <v>9065325.3800000008</v>
      </c>
      <c r="E10" s="20"/>
      <c r="F10" s="19">
        <f t="shared" si="0"/>
        <v>9065325.3800000008</v>
      </c>
    </row>
    <row r="11" spans="1:6" x14ac:dyDescent="0.2">
      <c r="A11" s="12" t="s">
        <v>8</v>
      </c>
      <c r="B11" s="20"/>
      <c r="C11" s="21">
        <v>-41665660.719999999</v>
      </c>
      <c r="D11" s="20"/>
      <c r="E11" s="20"/>
      <c r="F11" s="19">
        <f t="shared" si="0"/>
        <v>-41665660.719999999</v>
      </c>
    </row>
    <row r="12" spans="1:6" ht="11.25" customHeight="1" x14ac:dyDescent="0.2">
      <c r="A12" s="12" t="s">
        <v>16</v>
      </c>
      <c r="B12" s="20"/>
      <c r="C12" s="21">
        <v>0</v>
      </c>
      <c r="D12" s="20"/>
      <c r="E12" s="20"/>
      <c r="F12" s="19">
        <f t="shared" si="0"/>
        <v>0</v>
      </c>
    </row>
    <row r="13" spans="1:6" ht="11.25" customHeight="1" x14ac:dyDescent="0.2">
      <c r="A13" s="12" t="s">
        <v>1</v>
      </c>
      <c r="B13" s="20"/>
      <c r="C13" s="21">
        <v>0</v>
      </c>
      <c r="D13" s="20"/>
      <c r="E13" s="20"/>
      <c r="F13" s="19">
        <f t="shared" si="0"/>
        <v>0</v>
      </c>
    </row>
    <row r="14" spans="1:6" x14ac:dyDescent="0.2">
      <c r="A14" s="12" t="s">
        <v>2</v>
      </c>
      <c r="B14" s="20"/>
      <c r="C14" s="21">
        <v>0</v>
      </c>
      <c r="D14" s="20"/>
      <c r="E14" s="20"/>
      <c r="F14" s="19">
        <f t="shared" si="0"/>
        <v>0</v>
      </c>
    </row>
    <row r="15" spans="1:6" x14ac:dyDescent="0.2">
      <c r="A15" s="14"/>
      <c r="B15" s="20"/>
      <c r="C15" s="20"/>
      <c r="D15" s="20"/>
      <c r="E15" s="20"/>
      <c r="F15" s="20"/>
    </row>
    <row r="16" spans="1:6" ht="22.5" x14ac:dyDescent="0.2">
      <c r="A16" s="10" t="s">
        <v>27</v>
      </c>
      <c r="B16" s="20"/>
      <c r="C16" s="20"/>
      <c r="D16" s="20"/>
      <c r="E16" s="19">
        <f>SUM(E17:E18)</f>
        <v>0</v>
      </c>
      <c r="F16" s="19">
        <f>SUM(B16:E16)</f>
        <v>0</v>
      </c>
    </row>
    <row r="17" spans="1:6" x14ac:dyDescent="0.2">
      <c r="A17" s="12" t="s">
        <v>9</v>
      </c>
      <c r="B17" s="20"/>
      <c r="C17" s="20"/>
      <c r="D17" s="20"/>
      <c r="E17" s="21">
        <v>0</v>
      </c>
      <c r="F17" s="19">
        <f>SUM(B17:E17)</f>
        <v>0</v>
      </c>
    </row>
    <row r="18" spans="1:6" x14ac:dyDescent="0.2">
      <c r="A18" s="12" t="s">
        <v>10</v>
      </c>
      <c r="B18" s="20"/>
      <c r="C18" s="20"/>
      <c r="D18" s="20"/>
      <c r="E18" s="21">
        <v>0</v>
      </c>
      <c r="F18" s="19">
        <f>SUM(B18:E18)</f>
        <v>0</v>
      </c>
    </row>
    <row r="19" spans="1:6" x14ac:dyDescent="0.2">
      <c r="A19" s="14"/>
      <c r="B19" s="20"/>
      <c r="C19" s="20"/>
      <c r="D19" s="20"/>
      <c r="E19" s="20"/>
      <c r="F19" s="20"/>
    </row>
    <row r="20" spans="1:6" x14ac:dyDescent="0.2">
      <c r="A20" s="10" t="s">
        <v>17</v>
      </c>
      <c r="B20" s="19">
        <f>B4</f>
        <v>139802685.24000001</v>
      </c>
      <c r="C20" s="19">
        <f>C9</f>
        <v>-41665660.719999999</v>
      </c>
      <c r="D20" s="19">
        <f>D9</f>
        <v>9065325.3800000008</v>
      </c>
      <c r="E20" s="19">
        <f>E16</f>
        <v>0</v>
      </c>
      <c r="F20" s="19">
        <f>SUM(B20:E20)</f>
        <v>107202349.90000001</v>
      </c>
    </row>
    <row r="21" spans="1:6" x14ac:dyDescent="0.2">
      <c r="A21" s="15"/>
      <c r="B21" s="20"/>
      <c r="C21" s="20"/>
      <c r="D21" s="20"/>
      <c r="E21" s="20"/>
      <c r="F21" s="20"/>
    </row>
    <row r="22" spans="1:6" ht="22.5" x14ac:dyDescent="0.2">
      <c r="A22" s="10" t="s">
        <v>21</v>
      </c>
      <c r="B22" s="19">
        <f>SUM(B23:B25)</f>
        <v>0</v>
      </c>
      <c r="C22" s="20"/>
      <c r="D22" s="20"/>
      <c r="E22" s="20"/>
      <c r="F22" s="19">
        <f>SUM(B22:E22)</f>
        <v>0</v>
      </c>
    </row>
    <row r="23" spans="1:6" x14ac:dyDescent="0.2">
      <c r="A23" s="12" t="s">
        <v>0</v>
      </c>
      <c r="B23" s="21">
        <v>0</v>
      </c>
      <c r="C23" s="20"/>
      <c r="D23" s="20"/>
      <c r="E23" s="20"/>
      <c r="F23" s="19">
        <f>SUM(B23:E23)</f>
        <v>0</v>
      </c>
    </row>
    <row r="24" spans="1:6" x14ac:dyDescent="0.2">
      <c r="A24" s="12" t="s">
        <v>4</v>
      </c>
      <c r="B24" s="21">
        <v>0</v>
      </c>
      <c r="C24" s="20"/>
      <c r="D24" s="20"/>
      <c r="E24" s="20"/>
      <c r="F24" s="19">
        <f>SUM(B24:E24)</f>
        <v>0</v>
      </c>
    </row>
    <row r="25" spans="1:6" x14ac:dyDescent="0.2">
      <c r="A25" s="12" t="s">
        <v>6</v>
      </c>
      <c r="B25" s="21">
        <v>0</v>
      </c>
      <c r="C25" s="20"/>
      <c r="D25" s="20"/>
      <c r="E25" s="20"/>
      <c r="F25" s="19">
        <f>SUM(B25:E25)</f>
        <v>0</v>
      </c>
    </row>
    <row r="26" spans="1:6" x14ac:dyDescent="0.2">
      <c r="A26" s="14"/>
      <c r="B26" s="20"/>
      <c r="C26" s="20"/>
      <c r="D26" s="20"/>
      <c r="E26" s="20"/>
      <c r="F26" s="20"/>
    </row>
    <row r="27" spans="1:6" ht="22.5" x14ac:dyDescent="0.2">
      <c r="A27" s="10" t="s">
        <v>22</v>
      </c>
      <c r="B27" s="20"/>
      <c r="C27" s="19">
        <f>C29</f>
        <v>8494320.1999999993</v>
      </c>
      <c r="D27" s="19">
        <f>SUM(D28:D32)</f>
        <v>-1211090.3800000008</v>
      </c>
      <c r="E27" s="20"/>
      <c r="F27" s="19">
        <f t="shared" ref="F27:F32" si="1">SUM(B27:E27)</f>
        <v>7283229.8199999984</v>
      </c>
    </row>
    <row r="28" spans="1:6" x14ac:dyDescent="0.2">
      <c r="A28" s="12" t="s">
        <v>7</v>
      </c>
      <c r="B28" s="20"/>
      <c r="C28" s="20"/>
      <c r="D28" s="21">
        <v>7854235</v>
      </c>
      <c r="E28" s="20"/>
      <c r="F28" s="19">
        <f t="shared" si="1"/>
        <v>7854235</v>
      </c>
    </row>
    <row r="29" spans="1:6" x14ac:dyDescent="0.2">
      <c r="A29" s="12" t="s">
        <v>8</v>
      </c>
      <c r="B29" s="20"/>
      <c r="C29" s="21">
        <v>8494320.1999999993</v>
      </c>
      <c r="D29" s="21">
        <v>-9065325.3800000008</v>
      </c>
      <c r="E29" s="20"/>
      <c r="F29" s="19">
        <f t="shared" si="1"/>
        <v>-571005.18000000156</v>
      </c>
    </row>
    <row r="30" spans="1:6" ht="11.25" customHeight="1" x14ac:dyDescent="0.2">
      <c r="A30" s="12" t="s">
        <v>16</v>
      </c>
      <c r="B30" s="20"/>
      <c r="C30" s="20"/>
      <c r="D30" s="22">
        <v>0</v>
      </c>
      <c r="E30" s="20"/>
      <c r="F30" s="19">
        <f t="shared" si="1"/>
        <v>0</v>
      </c>
    </row>
    <row r="31" spans="1:6" ht="11.25" customHeight="1" x14ac:dyDescent="0.2">
      <c r="A31" s="12" t="s">
        <v>1</v>
      </c>
      <c r="B31" s="20"/>
      <c r="C31" s="20"/>
      <c r="D31" s="22">
        <v>0</v>
      </c>
      <c r="E31" s="20"/>
      <c r="F31" s="19">
        <f t="shared" si="1"/>
        <v>0</v>
      </c>
    </row>
    <row r="32" spans="1:6" x14ac:dyDescent="0.2">
      <c r="A32" s="12" t="s">
        <v>2</v>
      </c>
      <c r="B32" s="20"/>
      <c r="C32" s="20"/>
      <c r="D32" s="22">
        <v>0</v>
      </c>
      <c r="E32" s="20"/>
      <c r="F32" s="19">
        <f t="shared" si="1"/>
        <v>0</v>
      </c>
    </row>
    <row r="33" spans="1:6" x14ac:dyDescent="0.2">
      <c r="A33" s="14"/>
      <c r="B33" s="20"/>
      <c r="C33" s="20"/>
      <c r="D33" s="20"/>
      <c r="E33" s="20"/>
      <c r="F33" s="20"/>
    </row>
    <row r="34" spans="1:6" ht="33.75" x14ac:dyDescent="0.2">
      <c r="A34" s="10" t="s">
        <v>23</v>
      </c>
      <c r="B34" s="20"/>
      <c r="C34" s="20"/>
      <c r="D34" s="20"/>
      <c r="E34" s="19">
        <f>SUM(E35:E36)</f>
        <v>0</v>
      </c>
      <c r="F34" s="19">
        <f>SUM(B34:E34)</f>
        <v>0</v>
      </c>
    </row>
    <row r="35" spans="1:6" x14ac:dyDescent="0.2">
      <c r="A35" s="12" t="s">
        <v>9</v>
      </c>
      <c r="B35" s="20"/>
      <c r="C35" s="20"/>
      <c r="D35" s="20"/>
      <c r="E35" s="21">
        <v>0</v>
      </c>
      <c r="F35" s="19">
        <f>SUM(B35:E35)</f>
        <v>0</v>
      </c>
    </row>
    <row r="36" spans="1:6" x14ac:dyDescent="0.2">
      <c r="A36" s="12" t="s">
        <v>10</v>
      </c>
      <c r="B36" s="20"/>
      <c r="C36" s="20"/>
      <c r="D36" s="20"/>
      <c r="E36" s="21">
        <v>0</v>
      </c>
      <c r="F36" s="19">
        <f>SUM(B36:E36)</f>
        <v>0</v>
      </c>
    </row>
    <row r="37" spans="1:6" x14ac:dyDescent="0.2">
      <c r="A37" s="14"/>
      <c r="B37" s="20"/>
      <c r="C37" s="20"/>
      <c r="D37" s="20"/>
      <c r="E37" s="20"/>
      <c r="F37" s="20"/>
    </row>
    <row r="38" spans="1:6" x14ac:dyDescent="0.2">
      <c r="A38" s="10" t="s">
        <v>24</v>
      </c>
      <c r="B38" s="23">
        <f>B20+B22</f>
        <v>139802685.24000001</v>
      </c>
      <c r="C38" s="23">
        <f>+C20+C27</f>
        <v>-33171340.52</v>
      </c>
      <c r="D38" s="23">
        <f>D20+D27</f>
        <v>7854235</v>
      </c>
      <c r="E38" s="23">
        <f>+E20+E34</f>
        <v>0</v>
      </c>
      <c r="F38" s="23">
        <f>SUM(B38:E38)</f>
        <v>114485579.72000001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15</v>
      </c>
    </row>
  </sheetData>
  <mergeCells count="1">
    <mergeCell ref="A1:F1"/>
  </mergeCells>
  <pageMargins left="0.7" right="0.7" top="0.75" bottom="0.75" header="0.3" footer="0.3"/>
  <pageSetup paperSize="9" scale="9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INTEGRAL VHP</vt:lpstr>
      <vt:lpstr>IMCA VHP</vt:lpstr>
      <vt:lpstr>DIF VHP</vt:lpstr>
      <vt:lpstr>JUMAPA VHP</vt:lpstr>
      <vt:lpstr>'INTEGRAL VHP'!Print_Area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acambaro gto</cp:lastModifiedBy>
  <cp:lastPrinted>2023-02-23T19:11:30Z</cp:lastPrinted>
  <dcterms:created xsi:type="dcterms:W3CDTF">2012-12-11T20:30:33Z</dcterms:created>
  <dcterms:modified xsi:type="dcterms:W3CDTF">2023-11-17T19:06:54Z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